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836" activeTab="0"/>
  </bookViews>
  <sheets>
    <sheet name="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<sst xmlns="http://schemas.openxmlformats.org/spreadsheetml/2006/main" count="121" uniqueCount="103">
  <si>
    <t>Druh</t>
  </si>
  <si>
    <t>Rozpočet</t>
  </si>
  <si>
    <t>Příjmy celkem</t>
  </si>
  <si>
    <t>Výdaje celkem</t>
  </si>
  <si>
    <t>Název</t>
  </si>
  <si>
    <t xml:space="preserve">Členské příspěvky </t>
  </si>
  <si>
    <t>Příspěvek Lanškrounsko běžky</t>
  </si>
  <si>
    <t>Celkem</t>
  </si>
  <si>
    <t>Internetové stránky</t>
  </si>
  <si>
    <t>REDEA Žamberk s.r.o.</t>
  </si>
  <si>
    <t>Provozní výdaje ostatní</t>
  </si>
  <si>
    <t>Provoz rolby</t>
  </si>
  <si>
    <t>Příspěvky na regionální projekty</t>
  </si>
  <si>
    <t>Orlicko - úroky BÚ</t>
  </si>
  <si>
    <t>Rozpočtové hospodaření</t>
  </si>
  <si>
    <t>Úvěr - Na běžkách Orlickem</t>
  </si>
  <si>
    <t>Převod z hospodaření min. let</t>
  </si>
  <si>
    <t>Hospodaření</t>
  </si>
  <si>
    <t xml:space="preserve">   Příjmy</t>
  </si>
  <si>
    <t xml:space="preserve">   Výdaje</t>
  </si>
  <si>
    <t>Orlicko-Kladsko úroky</t>
  </si>
  <si>
    <t>Cyklo, Skibusy</t>
  </si>
  <si>
    <t>Cyklo glacensis</t>
  </si>
  <si>
    <t>Úvěr</t>
  </si>
  <si>
    <t>CELKEM</t>
  </si>
  <si>
    <t xml:space="preserve"> Rolba</t>
  </si>
  <si>
    <t xml:space="preserve"> Orlicko Kladsko, vše a ještě více </t>
  </si>
  <si>
    <t xml:space="preserve"> Na běžkách Orlickem</t>
  </si>
  <si>
    <t>Příspěvky OHP</t>
  </si>
  <si>
    <t xml:space="preserve">Příspěvky obcí na provoz rolby </t>
  </si>
  <si>
    <t>Příspěvek úvěr. Na běžkách Orlickem</t>
  </si>
  <si>
    <t>Příspěvek úvěr. Orlicko-Kladsko</t>
  </si>
  <si>
    <t>Na běžkách  - úroky úvěru</t>
  </si>
  <si>
    <t>OHP - příspěvek</t>
  </si>
  <si>
    <t>Úvěr - IC Sedlo</t>
  </si>
  <si>
    <t>Úvěr - Orlicko- Kladsko</t>
  </si>
  <si>
    <t>104</t>
  </si>
  <si>
    <t>108</t>
  </si>
  <si>
    <t>119</t>
  </si>
  <si>
    <t>130</t>
  </si>
  <si>
    <t>131</t>
  </si>
  <si>
    <t xml:space="preserve">Účetnictví </t>
  </si>
  <si>
    <t>Stav úvěrů</t>
  </si>
  <si>
    <t>Pohyb úvěrů - Financování celkem</t>
  </si>
  <si>
    <t>Úvěr - Cyklostezka Let - Žbk</t>
  </si>
  <si>
    <t xml:space="preserve"> IC Sedlo</t>
  </si>
  <si>
    <t xml:space="preserve"> Cyklo  Žb.-Let.</t>
  </si>
  <si>
    <t xml:space="preserve">Změna </t>
  </si>
  <si>
    <t>Cyklostezka Žb.-Let.-úroky</t>
  </si>
  <si>
    <t>Úvěr - Jablonné</t>
  </si>
  <si>
    <t xml:space="preserve">IC sedlo - úroky </t>
  </si>
  <si>
    <t>Město Jablonné n.Orlicí</t>
  </si>
  <si>
    <t>Parkovné IC SEDLO</t>
  </si>
  <si>
    <t>Reklama ostatní,</t>
  </si>
  <si>
    <t>Str.</t>
  </si>
  <si>
    <t>133</t>
  </si>
  <si>
    <t>IC Žamberk</t>
  </si>
  <si>
    <t>Cyklostezka Žb.-Let. provoz</t>
  </si>
  <si>
    <t>IC sedlo provoz</t>
  </si>
  <si>
    <t>129</t>
  </si>
  <si>
    <t>Dotace Info systém Lyž. oblast</t>
  </si>
  <si>
    <t>Příspěvek Východní Čechy OHP</t>
  </si>
  <si>
    <t>Jablonné nad Orlicí</t>
  </si>
  <si>
    <t>STAV ÚVĚRŮ</t>
  </si>
  <si>
    <t>146</t>
  </si>
  <si>
    <t>Dotace Singltreky Orlicka</t>
  </si>
  <si>
    <t>Singltreky Orlicka</t>
  </si>
  <si>
    <t>Úvěr - Jablonné nad Orlicí</t>
  </si>
  <si>
    <t>Zůstatek k 1.1.2012</t>
  </si>
  <si>
    <t>Příspěvek jistina úvěr. IC Sedlo</t>
  </si>
  <si>
    <t>Příspěvek úrok úvěr IC sedlo</t>
  </si>
  <si>
    <t>Příspěvek Cyklostezka Žb.-Let.provoz</t>
  </si>
  <si>
    <t>Příspěvek úrok úvěr Cyklo Let-Žbk</t>
  </si>
  <si>
    <t>Příspěvek úrok jistina Cyklo Let-Žbk</t>
  </si>
  <si>
    <t>Up.rozpočet</t>
  </si>
  <si>
    <t xml:space="preserve">Rozpočet </t>
  </si>
  <si>
    <t>Změna</t>
  </si>
  <si>
    <t xml:space="preserve">Up.rozpočet </t>
  </si>
  <si>
    <t xml:space="preserve">                Sdružení obcí ORLICKO</t>
  </si>
  <si>
    <t xml:space="preserve">Dotace SFDI Cyklo Kral-Č.Voda </t>
  </si>
  <si>
    <t xml:space="preserve">Cyklostezka Kral.-Č.Voda-stavba </t>
  </si>
  <si>
    <t xml:space="preserve">Cyklostezka Kral.-Č.Voda-ID </t>
  </si>
  <si>
    <t xml:space="preserve">Cyklostezka Kral.-Č.Voda-poradenství </t>
  </si>
  <si>
    <t>Cyklo Kral.-Č.Voda</t>
  </si>
  <si>
    <t>Příspěvek úrok úvěr Kral.-Č.Voda</t>
  </si>
  <si>
    <t>Cyklostezka Kral.-Č.Voda-úroky</t>
  </si>
  <si>
    <t xml:space="preserve">Příspěvek IC sedlo provoz </t>
  </si>
  <si>
    <t>Úvěr-Cyklostezka Č.Voda-Králíky</t>
  </si>
  <si>
    <t xml:space="preserve">Příspěvek Cyklo Žbk-Pastviny </t>
  </si>
  <si>
    <t xml:space="preserve">Příspěvek Cyklo Žbk-Písečná </t>
  </si>
  <si>
    <t xml:space="preserve">Příspěvek NS Betonová hranice </t>
  </si>
  <si>
    <t>Příspěvek Modernizace a rozšíření</t>
  </si>
  <si>
    <t>Oslavy 20.výročí</t>
  </si>
  <si>
    <t>NS Betonová hranice</t>
  </si>
  <si>
    <t xml:space="preserve">Úvěr Jablonné úroky </t>
  </si>
  <si>
    <t>Příspěvek oslavy 20.výročí</t>
  </si>
  <si>
    <t>Cyklostezka Žbk-Pastviny</t>
  </si>
  <si>
    <t>Cyklostezka Žbk-Písečná</t>
  </si>
  <si>
    <t>Příspěvek žadost dotace OPVK</t>
  </si>
  <si>
    <t xml:space="preserve">Příspěvek svazky Cyklo, Skibusy </t>
  </si>
  <si>
    <t>Vyvěšeno dne :</t>
  </si>
  <si>
    <t xml:space="preserve">Sejmuto dne : </t>
  </si>
  <si>
    <t xml:space="preserve">                            Rozpočet návrh 2012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</si>
</sst>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_ ;\-#,##0\ "/>
    <numFmt numFmtId="166" formatCode="#,##0\ _K_č"/>
    <numFmt numFmtId="167" formatCode="#,##0_ ;[Red]\-#,##0\ "/>
    <numFmt numFmtId="168" formatCode="0_ ;\-0\ "/>
    <numFmt numFmtId="169" formatCode="#,##0.00\ _K_č"/>
  </numFmts>
  <fonts count="28">
    <font>
      <sz val="10"/>
      <name val="Arial CE"/>
      <family val="0"/>
    </font>
    <font>
      <b/>
      <sz val="22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7" borderId="8" applyNumberFormat="0" applyAlignment="0" applyProtection="0"/>
    <xf numFmtId="0" fontId="20" fillId="19" borderId="8" applyNumberFormat="0" applyAlignment="0" applyProtection="0"/>
    <xf numFmtId="0" fontId="19" fillId="19" borderId="9" applyNumberFormat="0" applyAlignment="0" applyProtection="0"/>
    <xf numFmtId="0" fontId="2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164" fontId="0" fillId="0" borderId="10" xfId="0" applyNumberFormat="1" applyFont="1" applyFill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14" fontId="7" fillId="19" borderId="11" xfId="0" applyNumberFormat="1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vertical="center"/>
    </xf>
    <xf numFmtId="164" fontId="9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64" fontId="0" fillId="0" borderId="11" xfId="0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right" vertical="center"/>
    </xf>
    <xf numFmtId="0" fontId="7" fillId="19" borderId="14" xfId="0" applyFont="1" applyFill="1" applyBorder="1" applyAlignment="1">
      <alignment horizontal="center" vertical="center"/>
    </xf>
    <xf numFmtId="164" fontId="7" fillId="19" borderId="14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164" fontId="0" fillId="0" borderId="2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7" fillId="19" borderId="11" xfId="0" applyFont="1" applyFill="1" applyBorder="1" applyAlignment="1">
      <alignment horizontal="center" vertical="center"/>
    </xf>
    <xf numFmtId="164" fontId="7" fillId="19" borderId="21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4" fontId="7" fillId="0" borderId="14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164" fontId="0" fillId="0" borderId="18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19" borderId="22" xfId="0" applyFont="1" applyFill="1" applyBorder="1" applyAlignment="1">
      <alignment horizontal="center" vertical="center"/>
    </xf>
    <xf numFmtId="0" fontId="3" fillId="19" borderId="14" xfId="0" applyFont="1" applyFill="1" applyBorder="1" applyAlignment="1">
      <alignment horizontal="center" vertical="center"/>
    </xf>
    <xf numFmtId="164" fontId="3" fillId="19" borderId="14" xfId="0" applyNumberFormat="1" applyFont="1" applyFill="1" applyBorder="1" applyAlignment="1">
      <alignment horizontal="center" vertical="center"/>
    </xf>
    <xf numFmtId="164" fontId="3" fillId="19" borderId="2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169" fontId="3" fillId="0" borderId="24" xfId="0" applyNumberFormat="1" applyFont="1" applyBorder="1" applyAlignment="1">
      <alignment horizontal="right" vertical="center"/>
    </xf>
    <xf numFmtId="169" fontId="0" fillId="0" borderId="11" xfId="0" applyNumberFormat="1" applyFont="1" applyBorder="1" applyAlignment="1">
      <alignment horizontal="right" vertical="center"/>
    </xf>
    <xf numFmtId="169" fontId="0" fillId="0" borderId="11" xfId="0" applyNumberFormat="1" applyFont="1" applyFill="1" applyBorder="1" applyAlignment="1">
      <alignment horizontal="right" vertical="center"/>
    </xf>
    <xf numFmtId="169" fontId="0" fillId="0" borderId="10" xfId="0" applyNumberFormat="1" applyFont="1" applyBorder="1" applyAlignment="1">
      <alignment horizontal="right" vertical="center"/>
    </xf>
    <xf numFmtId="164" fontId="0" fillId="0" borderId="25" xfId="0" applyNumberFormat="1" applyFont="1" applyBorder="1" applyAlignment="1">
      <alignment vertical="center"/>
    </xf>
    <xf numFmtId="164" fontId="0" fillId="0" borderId="26" xfId="0" applyNumberFormat="1" applyFont="1" applyBorder="1" applyAlignment="1">
      <alignment vertical="center"/>
    </xf>
    <xf numFmtId="164" fontId="3" fillId="0" borderId="27" xfId="0" applyNumberFormat="1" applyFont="1" applyBorder="1" applyAlignment="1">
      <alignment vertical="center"/>
    </xf>
    <xf numFmtId="164" fontId="3" fillId="0" borderId="28" xfId="0" applyNumberFormat="1" applyFont="1" applyBorder="1" applyAlignment="1">
      <alignment vertical="center"/>
    </xf>
    <xf numFmtId="164" fontId="0" fillId="0" borderId="29" xfId="0" applyNumberFormat="1" applyFont="1" applyFill="1" applyBorder="1" applyAlignment="1">
      <alignment horizontal="right" vertical="center"/>
    </xf>
    <xf numFmtId="164" fontId="0" fillId="0" borderId="26" xfId="0" applyNumberFormat="1" applyFont="1" applyFill="1" applyBorder="1" applyAlignment="1">
      <alignment horizontal="right" vertical="center"/>
    </xf>
    <xf numFmtId="164" fontId="0" fillId="0" borderId="25" xfId="0" applyNumberFormat="1" applyFont="1" applyFill="1" applyBorder="1" applyAlignment="1">
      <alignment horizontal="right" vertical="center"/>
    </xf>
    <xf numFmtId="164" fontId="0" fillId="0" borderId="30" xfId="0" applyNumberFormat="1" applyFont="1" applyFill="1" applyBorder="1" applyAlignment="1">
      <alignment horizontal="right" vertical="center"/>
    </xf>
    <xf numFmtId="164" fontId="3" fillId="0" borderId="21" xfId="0" applyNumberFormat="1" applyFont="1" applyBorder="1" applyAlignment="1">
      <alignment horizontal="right" vertical="center"/>
    </xf>
    <xf numFmtId="164" fontId="0" fillId="0" borderId="26" xfId="0" applyNumberFormat="1" applyFont="1" applyFill="1" applyBorder="1" applyAlignment="1">
      <alignment horizontal="right" vertical="center"/>
    </xf>
    <xf numFmtId="164" fontId="0" fillId="0" borderId="3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169" fontId="3" fillId="0" borderId="13" xfId="0" applyNumberFormat="1" applyFont="1" applyBorder="1" applyAlignment="1">
      <alignment horizontal="right" vertical="center"/>
    </xf>
    <xf numFmtId="164" fontId="7" fillId="0" borderId="31" xfId="0" applyNumberFormat="1" applyFont="1" applyBorder="1" applyAlignment="1">
      <alignment vertical="center"/>
    </xf>
    <xf numFmtId="164" fontId="7" fillId="0" borderId="32" xfId="0" applyNumberFormat="1" applyFont="1" applyBorder="1" applyAlignment="1">
      <alignment vertical="center"/>
    </xf>
    <xf numFmtId="4" fontId="7" fillId="0" borderId="18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" fontId="7" fillId="0" borderId="33" xfId="0" applyNumberFormat="1" applyFont="1" applyBorder="1" applyAlignment="1">
      <alignment horizontal="right" vertical="center"/>
    </xf>
    <xf numFmtId="169" fontId="0" fillId="0" borderId="20" xfId="0" applyNumberFormat="1" applyFont="1" applyFill="1" applyBorder="1" applyAlignment="1">
      <alignment horizontal="right" vertical="center"/>
    </xf>
    <xf numFmtId="169" fontId="0" fillId="0" borderId="10" xfId="0" applyNumberFormat="1" applyFont="1" applyFill="1" applyBorder="1" applyAlignment="1">
      <alignment horizontal="right" vertical="center"/>
    </xf>
    <xf numFmtId="169" fontId="0" fillId="0" borderId="18" xfId="0" applyNumberFormat="1" applyFont="1" applyFill="1" applyBorder="1" applyAlignment="1">
      <alignment horizontal="right" vertical="center"/>
    </xf>
    <xf numFmtId="169" fontId="3" fillId="0" borderId="3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169" fontId="0" fillId="0" borderId="35" xfId="0" applyNumberFormat="1" applyFont="1" applyFill="1" applyBorder="1" applyAlignment="1">
      <alignment horizontal="right" vertical="center"/>
    </xf>
    <xf numFmtId="164" fontId="0" fillId="0" borderId="36" xfId="0" applyNumberFormat="1" applyFont="1" applyFill="1" applyBorder="1" applyAlignment="1">
      <alignment horizontal="right" vertical="center"/>
    </xf>
    <xf numFmtId="164" fontId="0" fillId="0" borderId="37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19" borderId="22" xfId="0" applyFont="1" applyFill="1" applyBorder="1" applyAlignment="1">
      <alignment horizontal="center" vertical="center"/>
    </xf>
    <xf numFmtId="0" fontId="7" fillId="19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4" fontId="7" fillId="19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57150</xdr:rowOff>
    </xdr:from>
    <xdr:to>
      <xdr:col>1</xdr:col>
      <xdr:colOff>400050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581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nda\Dokumenty\REDEA\Richard\Sdruzeni\2011\Rozpo&#269;et%202011%20pln&#283;n&#237;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.2011"/>
      <sheetName val="RO č.1"/>
      <sheetName val="Příspěvky 2011 předpis"/>
      <sheetName val="Příspěvky původní"/>
      <sheetName val="Příspěvky 10.11"/>
      <sheetName val="Příspěvky příloha 2011"/>
    </sheetNames>
    <sheetDataSet>
      <sheetData sheetId="0">
        <row r="105">
          <cell r="F105">
            <v>167355.51</v>
          </cell>
        </row>
        <row r="106">
          <cell r="F106">
            <v>567499.42</v>
          </cell>
        </row>
        <row r="107">
          <cell r="F107">
            <v>807251.63</v>
          </cell>
        </row>
        <row r="108">
          <cell r="F108">
            <v>6748998.11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workbookViewId="0" topLeftCell="A1">
      <selection activeCell="A2" sqref="A2:E2"/>
    </sheetView>
  </sheetViews>
  <sheetFormatPr defaultColWidth="9.00390625" defaultRowHeight="12.75"/>
  <cols>
    <col min="1" max="1" width="5.00390625" style="32" customWidth="1"/>
    <col min="2" max="2" width="33.875" style="32" customWidth="1"/>
    <col min="3" max="3" width="22.00390625" style="32" customWidth="1"/>
    <col min="4" max="5" width="14.75390625" style="32" customWidth="1"/>
    <col min="6" max="16384" width="9.125" style="32" customWidth="1"/>
  </cols>
  <sheetData>
    <row r="1" spans="1:5" ht="27.75">
      <c r="A1" s="99" t="s">
        <v>78</v>
      </c>
      <c r="B1" s="99"/>
      <c r="C1" s="99"/>
      <c r="D1" s="99"/>
      <c r="E1" s="99"/>
    </row>
    <row r="2" spans="1:5" ht="23.25">
      <c r="A2" s="100" t="s">
        <v>102</v>
      </c>
      <c r="B2" s="100"/>
      <c r="C2" s="100"/>
      <c r="D2" s="100"/>
      <c r="E2" s="100"/>
    </row>
    <row r="3" spans="1:5" ht="7.5" customHeight="1">
      <c r="A3" s="33"/>
      <c r="B3" s="33"/>
      <c r="C3" s="33"/>
      <c r="D3" s="33"/>
      <c r="E3" s="33"/>
    </row>
    <row r="4" spans="4:5" ht="6" customHeight="1" thickBot="1">
      <c r="D4" s="34"/>
      <c r="E4" s="34"/>
    </row>
    <row r="5" spans="1:5" ht="27" customHeight="1" thickBot="1">
      <c r="A5" s="101" t="s">
        <v>0</v>
      </c>
      <c r="B5" s="102"/>
      <c r="C5" s="21" t="s">
        <v>1</v>
      </c>
      <c r="D5" s="22" t="s">
        <v>76</v>
      </c>
      <c r="E5" s="30" t="s">
        <v>77</v>
      </c>
    </row>
    <row r="6" spans="1:5" ht="27" customHeight="1">
      <c r="A6" s="103" t="s">
        <v>2</v>
      </c>
      <c r="B6" s="104"/>
      <c r="C6" s="61">
        <f>C50</f>
        <v>14790954</v>
      </c>
      <c r="D6" s="4">
        <f>D50</f>
        <v>0</v>
      </c>
      <c r="E6" s="62">
        <f>E50</f>
        <v>0</v>
      </c>
    </row>
    <row r="7" spans="1:5" ht="27" customHeight="1">
      <c r="A7" s="105" t="s">
        <v>3</v>
      </c>
      <c r="B7" s="106"/>
      <c r="C7" s="59">
        <f>C81</f>
        <v>24322308</v>
      </c>
      <c r="D7" s="5">
        <f>D81</f>
        <v>0</v>
      </c>
      <c r="E7" s="63">
        <f>E81</f>
        <v>0</v>
      </c>
    </row>
    <row r="8" spans="1:5" ht="27" customHeight="1" thickBot="1">
      <c r="A8" s="108" t="s">
        <v>14</v>
      </c>
      <c r="B8" s="109"/>
      <c r="C8" s="58">
        <f>C6-C7</f>
        <v>-9531354</v>
      </c>
      <c r="D8" s="6">
        <f>D6-D7</f>
        <v>0</v>
      </c>
      <c r="E8" s="64">
        <f>E6-E7</f>
        <v>0</v>
      </c>
    </row>
    <row r="9" spans="1:5" ht="18" customHeight="1" thickTop="1">
      <c r="A9" s="95" t="s">
        <v>87</v>
      </c>
      <c r="B9" s="96"/>
      <c r="C9" s="61">
        <v>12085000</v>
      </c>
      <c r="D9" s="4"/>
      <c r="E9" s="62"/>
    </row>
    <row r="10" spans="1:5" ht="18" customHeight="1">
      <c r="A10" s="97" t="s">
        <v>34</v>
      </c>
      <c r="B10" s="98"/>
      <c r="C10" s="59">
        <v>-236045</v>
      </c>
      <c r="D10" s="5"/>
      <c r="E10" s="63">
        <v>0</v>
      </c>
    </row>
    <row r="11" spans="1:5" ht="18" customHeight="1">
      <c r="A11" s="97" t="s">
        <v>15</v>
      </c>
      <c r="B11" s="98"/>
      <c r="C11" s="59">
        <v>-88200</v>
      </c>
      <c r="D11" s="5"/>
      <c r="E11" s="63">
        <v>0</v>
      </c>
    </row>
    <row r="12" spans="1:5" ht="18" customHeight="1">
      <c r="A12" s="97" t="s">
        <v>44</v>
      </c>
      <c r="B12" s="98"/>
      <c r="C12" s="59">
        <v>-750000</v>
      </c>
      <c r="D12" s="5"/>
      <c r="E12" s="63">
        <v>0</v>
      </c>
    </row>
    <row r="13" spans="1:5" ht="18" customHeight="1">
      <c r="A13" s="97" t="s">
        <v>35</v>
      </c>
      <c r="B13" s="98"/>
      <c r="C13" s="59">
        <v>-45400</v>
      </c>
      <c r="D13" s="5"/>
      <c r="E13" s="63">
        <v>0</v>
      </c>
    </row>
    <row r="14" spans="1:5" ht="18" customHeight="1">
      <c r="A14" s="97" t="s">
        <v>67</v>
      </c>
      <c r="B14" s="98"/>
      <c r="C14" s="59">
        <v>-1440000</v>
      </c>
      <c r="D14" s="5"/>
      <c r="E14" s="63">
        <v>0</v>
      </c>
    </row>
    <row r="15" spans="1:5" ht="18" customHeight="1" hidden="1">
      <c r="A15" s="97" t="s">
        <v>49</v>
      </c>
      <c r="B15" s="98"/>
      <c r="C15" s="59"/>
      <c r="D15" s="5"/>
      <c r="E15" s="63"/>
    </row>
    <row r="16" spans="1:5" ht="18" customHeight="1">
      <c r="A16" s="97" t="s">
        <v>16</v>
      </c>
      <c r="B16" s="98"/>
      <c r="C16" s="59">
        <v>5999</v>
      </c>
      <c r="D16" s="5"/>
      <c r="E16" s="63"/>
    </row>
    <row r="17" spans="1:5" ht="18" customHeight="1" hidden="1">
      <c r="A17" s="97" t="s">
        <v>16</v>
      </c>
      <c r="B17" s="98"/>
      <c r="C17" s="59"/>
      <c r="D17" s="5"/>
      <c r="E17" s="63"/>
    </row>
    <row r="18" spans="1:5" ht="21" customHeight="1" thickBot="1">
      <c r="A18" s="108" t="s">
        <v>43</v>
      </c>
      <c r="B18" s="109"/>
      <c r="C18" s="58">
        <f>SUM(C9:C17)</f>
        <v>9531354</v>
      </c>
      <c r="D18" s="6"/>
      <c r="E18" s="64"/>
    </row>
    <row r="19" spans="1:5" ht="23.25" customHeight="1" thickBot="1" thickTop="1">
      <c r="A19" s="112" t="s">
        <v>17</v>
      </c>
      <c r="B19" s="113"/>
      <c r="C19" s="74">
        <f>C8+C18</f>
        <v>0</v>
      </c>
      <c r="D19" s="7">
        <f>D8+D18</f>
        <v>0</v>
      </c>
      <c r="E19" s="65">
        <f>E8+E18</f>
        <v>0</v>
      </c>
    </row>
    <row r="20" ht="6" customHeight="1"/>
    <row r="21" spans="1:5" ht="18" customHeight="1">
      <c r="A21" s="117" t="s">
        <v>18</v>
      </c>
      <c r="B21" s="117"/>
      <c r="C21" s="117"/>
      <c r="D21" s="117"/>
      <c r="E21" s="117"/>
    </row>
    <row r="22" spans="1:5" ht="3.75" customHeight="1" thickBot="1">
      <c r="A22" s="1"/>
      <c r="B22" s="1"/>
      <c r="C22" s="1"/>
      <c r="D22" s="1"/>
      <c r="E22" s="1"/>
    </row>
    <row r="23" spans="1:5" s="56" customFormat="1" ht="23.25" customHeight="1" thickBot="1">
      <c r="A23" s="52" t="s">
        <v>54</v>
      </c>
      <c r="B23" s="53" t="s">
        <v>4</v>
      </c>
      <c r="C23" s="53" t="s">
        <v>75</v>
      </c>
      <c r="D23" s="54" t="s">
        <v>47</v>
      </c>
      <c r="E23" s="55" t="s">
        <v>74</v>
      </c>
    </row>
    <row r="24" spans="1:5" ht="16.5" customHeight="1">
      <c r="A24" s="23">
        <v>101</v>
      </c>
      <c r="B24" s="24" t="s">
        <v>5</v>
      </c>
      <c r="C24" s="80">
        <v>930000</v>
      </c>
      <c r="D24" s="25"/>
      <c r="E24" s="66"/>
    </row>
    <row r="25" spans="1:5" ht="16.5" customHeight="1">
      <c r="A25" s="14">
        <v>102</v>
      </c>
      <c r="B25" s="15" t="s">
        <v>98</v>
      </c>
      <c r="C25" s="60">
        <v>30000</v>
      </c>
      <c r="D25" s="16"/>
      <c r="E25" s="67"/>
    </row>
    <row r="26" spans="1:5" ht="16.5" customHeight="1">
      <c r="A26" s="17">
        <v>103</v>
      </c>
      <c r="B26" s="26" t="s">
        <v>29</v>
      </c>
      <c r="C26" s="60">
        <v>230000</v>
      </c>
      <c r="D26" s="16"/>
      <c r="E26" s="67"/>
    </row>
    <row r="27" spans="1:5" ht="16.5" customHeight="1">
      <c r="A27" s="18" t="s">
        <v>36</v>
      </c>
      <c r="B27" s="15" t="s">
        <v>6</v>
      </c>
      <c r="C27" s="60">
        <v>50000</v>
      </c>
      <c r="D27" s="16"/>
      <c r="E27" s="67"/>
    </row>
    <row r="28" spans="1:5" ht="16.5" customHeight="1">
      <c r="A28" s="19">
        <v>105</v>
      </c>
      <c r="B28" s="15" t="s">
        <v>53</v>
      </c>
      <c r="C28" s="60">
        <v>90000</v>
      </c>
      <c r="D28" s="16"/>
      <c r="E28" s="67"/>
    </row>
    <row r="29" spans="1:5" ht="16.5" customHeight="1">
      <c r="A29" s="18" t="s">
        <v>37</v>
      </c>
      <c r="B29" s="15" t="s">
        <v>52</v>
      </c>
      <c r="C29" s="60">
        <v>50000</v>
      </c>
      <c r="D29" s="16"/>
      <c r="E29" s="67"/>
    </row>
    <row r="30" spans="1:5" ht="16.5" customHeight="1">
      <c r="A30" s="19">
        <v>111</v>
      </c>
      <c r="B30" s="15" t="s">
        <v>30</v>
      </c>
      <c r="C30" s="60">
        <v>103200</v>
      </c>
      <c r="D30" s="16"/>
      <c r="E30" s="67"/>
    </row>
    <row r="31" spans="1:5" ht="16.5" customHeight="1">
      <c r="A31" s="14">
        <v>112</v>
      </c>
      <c r="B31" s="13" t="s">
        <v>28</v>
      </c>
      <c r="C31" s="81">
        <v>125321</v>
      </c>
      <c r="D31" s="8"/>
      <c r="E31" s="68"/>
    </row>
    <row r="32" spans="1:5" ht="16.5" customHeight="1">
      <c r="A32" s="14">
        <v>113</v>
      </c>
      <c r="B32" s="13" t="s">
        <v>86</v>
      </c>
      <c r="C32" s="81">
        <v>500000</v>
      </c>
      <c r="D32" s="8"/>
      <c r="E32" s="68"/>
    </row>
    <row r="33" spans="1:5" ht="16.5" customHeight="1">
      <c r="A33" s="14">
        <v>116</v>
      </c>
      <c r="B33" s="13" t="s">
        <v>95</v>
      </c>
      <c r="C33" s="81">
        <v>100000</v>
      </c>
      <c r="D33" s="8"/>
      <c r="E33" s="68"/>
    </row>
    <row r="34" spans="1:5" ht="16.5" customHeight="1">
      <c r="A34" s="14">
        <v>116</v>
      </c>
      <c r="B34" s="13" t="s">
        <v>84</v>
      </c>
      <c r="C34" s="81">
        <v>100000</v>
      </c>
      <c r="D34" s="8"/>
      <c r="E34" s="68"/>
    </row>
    <row r="35" spans="1:5" ht="16.5" customHeight="1">
      <c r="A35" s="18" t="s">
        <v>38</v>
      </c>
      <c r="B35" s="15" t="s">
        <v>31</v>
      </c>
      <c r="C35" s="60">
        <v>50400</v>
      </c>
      <c r="D35" s="16"/>
      <c r="E35" s="67"/>
    </row>
    <row r="36" spans="1:5" ht="16.5" customHeight="1">
      <c r="A36" s="18" t="s">
        <v>59</v>
      </c>
      <c r="B36" s="15" t="s">
        <v>70</v>
      </c>
      <c r="C36" s="60">
        <v>34315</v>
      </c>
      <c r="D36" s="16"/>
      <c r="E36" s="67"/>
    </row>
    <row r="37" spans="1:5" ht="16.5" customHeight="1">
      <c r="A37" s="18" t="s">
        <v>39</v>
      </c>
      <c r="B37" s="15" t="s">
        <v>69</v>
      </c>
      <c r="C37" s="60">
        <v>236046</v>
      </c>
      <c r="D37" s="16"/>
      <c r="E37" s="67"/>
    </row>
    <row r="38" spans="1:5" ht="16.5" customHeight="1">
      <c r="A38" s="118" t="s">
        <v>40</v>
      </c>
      <c r="B38" s="26" t="s">
        <v>71</v>
      </c>
      <c r="C38" s="60">
        <v>0</v>
      </c>
      <c r="D38" s="16"/>
      <c r="E38" s="67"/>
    </row>
    <row r="39" spans="1:5" ht="16.5" customHeight="1">
      <c r="A39" s="119"/>
      <c r="B39" s="26" t="s">
        <v>72</v>
      </c>
      <c r="C39" s="60">
        <v>208042</v>
      </c>
      <c r="D39" s="16"/>
      <c r="E39" s="67"/>
    </row>
    <row r="40" spans="1:5" ht="16.5" customHeight="1">
      <c r="A40" s="120"/>
      <c r="B40" s="26" t="s">
        <v>73</v>
      </c>
      <c r="C40" s="60">
        <v>750000</v>
      </c>
      <c r="D40" s="16"/>
      <c r="E40" s="67"/>
    </row>
    <row r="41" spans="1:5" ht="16.5" customHeight="1">
      <c r="A41" s="18" t="s">
        <v>55</v>
      </c>
      <c r="B41" s="15" t="s">
        <v>60</v>
      </c>
      <c r="C41" s="60">
        <v>610000</v>
      </c>
      <c r="D41" s="16"/>
      <c r="E41" s="67"/>
    </row>
    <row r="42" spans="1:5" ht="16.5" customHeight="1">
      <c r="A42" s="19">
        <v>136</v>
      </c>
      <c r="B42" s="26" t="s">
        <v>79</v>
      </c>
      <c r="C42" s="60">
        <v>8995000</v>
      </c>
      <c r="D42" s="16"/>
      <c r="E42" s="67"/>
    </row>
    <row r="43" spans="1:5" ht="16.5" customHeight="1">
      <c r="A43" s="19">
        <v>140</v>
      </c>
      <c r="B43" s="73" t="s">
        <v>88</v>
      </c>
      <c r="C43" s="88">
        <v>132000</v>
      </c>
      <c r="D43" s="16"/>
      <c r="E43" s="67"/>
    </row>
    <row r="44" spans="1:5" ht="16.5" customHeight="1">
      <c r="A44" s="17">
        <v>141</v>
      </c>
      <c r="B44" s="73" t="s">
        <v>89</v>
      </c>
      <c r="C44" s="88">
        <v>70000</v>
      </c>
      <c r="D44" s="16"/>
      <c r="E44" s="67"/>
    </row>
    <row r="45" spans="1:5" ht="16.5" customHeight="1">
      <c r="A45" s="17">
        <v>145</v>
      </c>
      <c r="B45" s="73" t="s">
        <v>90</v>
      </c>
      <c r="C45" s="88">
        <v>295630</v>
      </c>
      <c r="D45" s="20"/>
      <c r="E45" s="69"/>
    </row>
    <row r="46" spans="1:5" ht="16.5" customHeight="1">
      <c r="A46" s="18" t="s">
        <v>64</v>
      </c>
      <c r="B46" s="15" t="s">
        <v>91</v>
      </c>
      <c r="C46" s="16">
        <v>315000</v>
      </c>
      <c r="D46" s="16"/>
      <c r="E46" s="67"/>
    </row>
    <row r="47" spans="1:5" ht="16.5" customHeight="1">
      <c r="A47" s="17">
        <v>148</v>
      </c>
      <c r="B47" s="31" t="s">
        <v>65</v>
      </c>
      <c r="C47" s="82">
        <v>750000</v>
      </c>
      <c r="D47" s="20"/>
      <c r="E47" s="69"/>
    </row>
    <row r="48" spans="1:5" ht="16.5" customHeight="1">
      <c r="A48" s="17">
        <v>151</v>
      </c>
      <c r="B48" s="31" t="s">
        <v>13</v>
      </c>
      <c r="C48" s="82">
        <v>10000</v>
      </c>
      <c r="D48" s="20"/>
      <c r="E48" s="69"/>
    </row>
    <row r="49" spans="1:5" ht="16.5" customHeight="1" thickBot="1">
      <c r="A49" s="90">
        <v>152</v>
      </c>
      <c r="B49" s="91" t="s">
        <v>99</v>
      </c>
      <c r="C49" s="92">
        <v>26000</v>
      </c>
      <c r="D49" s="93"/>
      <c r="E49" s="94"/>
    </row>
    <row r="50" spans="1:5" ht="21" customHeight="1" thickBot="1">
      <c r="A50" s="115" t="s">
        <v>7</v>
      </c>
      <c r="B50" s="116"/>
      <c r="C50" s="83">
        <f>SUM(C24:C49)</f>
        <v>14790954</v>
      </c>
      <c r="D50" s="9">
        <f>SUM(D24:D48)</f>
        <v>0</v>
      </c>
      <c r="E50" s="70">
        <f>SUM(E24:E48)</f>
        <v>0</v>
      </c>
    </row>
    <row r="51" spans="1:5" ht="21" customHeight="1">
      <c r="A51" s="2"/>
      <c r="B51" s="2"/>
      <c r="C51" s="84"/>
      <c r="D51" s="3"/>
      <c r="E51" s="3"/>
    </row>
    <row r="52" spans="1:5" ht="24" customHeight="1" thickBot="1">
      <c r="A52" s="1" t="s">
        <v>19</v>
      </c>
      <c r="B52" s="1"/>
      <c r="C52" s="89"/>
      <c r="D52" s="1"/>
      <c r="E52" s="1"/>
    </row>
    <row r="53" spans="1:5" s="51" customFormat="1" ht="24" customHeight="1" thickBot="1">
      <c r="A53" s="52" t="s">
        <v>54</v>
      </c>
      <c r="B53" s="53" t="s">
        <v>4</v>
      </c>
      <c r="C53" s="53" t="s">
        <v>75</v>
      </c>
      <c r="D53" s="54" t="s">
        <v>76</v>
      </c>
      <c r="E53" s="55" t="s">
        <v>74</v>
      </c>
    </row>
    <row r="54" spans="1:5" ht="16.5" customHeight="1">
      <c r="A54" s="19">
        <v>2</v>
      </c>
      <c r="B54" s="15" t="s">
        <v>9</v>
      </c>
      <c r="C54" s="60">
        <v>530000</v>
      </c>
      <c r="D54" s="16"/>
      <c r="E54" s="71"/>
    </row>
    <row r="55" spans="1:5" ht="16.5" customHeight="1">
      <c r="A55" s="19">
        <v>3</v>
      </c>
      <c r="B55" s="15" t="s">
        <v>41</v>
      </c>
      <c r="C55" s="60">
        <v>70000</v>
      </c>
      <c r="D55" s="16"/>
      <c r="E55" s="71"/>
    </row>
    <row r="56" spans="1:5" ht="16.5" customHeight="1">
      <c r="A56" s="19">
        <v>4</v>
      </c>
      <c r="B56" s="15" t="s">
        <v>8</v>
      </c>
      <c r="C56" s="60">
        <v>5000</v>
      </c>
      <c r="D56" s="16"/>
      <c r="E56" s="71"/>
    </row>
    <row r="57" spans="1:5" ht="16.5" customHeight="1">
      <c r="A57" s="19">
        <v>5</v>
      </c>
      <c r="B57" s="15" t="s">
        <v>10</v>
      </c>
      <c r="C57" s="60">
        <v>130000</v>
      </c>
      <c r="D57" s="16"/>
      <c r="E57" s="71"/>
    </row>
    <row r="58" spans="1:5" ht="16.5" customHeight="1">
      <c r="A58" s="19">
        <v>6</v>
      </c>
      <c r="B58" s="15" t="s">
        <v>11</v>
      </c>
      <c r="C58" s="60">
        <v>280000</v>
      </c>
      <c r="D58" s="16"/>
      <c r="E58" s="71"/>
    </row>
    <row r="59" spans="1:5" ht="16.5" customHeight="1">
      <c r="A59" s="19">
        <v>7</v>
      </c>
      <c r="B59" s="15" t="s">
        <v>12</v>
      </c>
      <c r="C59" s="60">
        <v>30000</v>
      </c>
      <c r="D59" s="16"/>
      <c r="E59" s="71"/>
    </row>
    <row r="60" spans="1:5" ht="16.5" customHeight="1">
      <c r="A60" s="19">
        <v>8</v>
      </c>
      <c r="B60" s="15" t="s">
        <v>61</v>
      </c>
      <c r="C60" s="60">
        <v>10000</v>
      </c>
      <c r="D60" s="16"/>
      <c r="E60" s="71"/>
    </row>
    <row r="61" spans="1:5" ht="16.5" customHeight="1">
      <c r="A61" s="19">
        <v>12</v>
      </c>
      <c r="B61" s="15" t="s">
        <v>92</v>
      </c>
      <c r="C61" s="60">
        <v>100000</v>
      </c>
      <c r="D61" s="16"/>
      <c r="E61" s="71"/>
    </row>
    <row r="62" spans="1:5" ht="16.5" customHeight="1">
      <c r="A62" s="19">
        <v>13</v>
      </c>
      <c r="B62" s="15" t="s">
        <v>22</v>
      </c>
      <c r="C62" s="60">
        <v>10000</v>
      </c>
      <c r="D62" s="16"/>
      <c r="E62" s="71"/>
    </row>
    <row r="63" spans="1:5" ht="16.5" customHeight="1">
      <c r="A63" s="19">
        <v>16</v>
      </c>
      <c r="B63" s="15" t="s">
        <v>93</v>
      </c>
      <c r="C63" s="60">
        <v>295630</v>
      </c>
      <c r="D63" s="16"/>
      <c r="E63" s="71"/>
    </row>
    <row r="64" spans="1:5" ht="16.5" customHeight="1">
      <c r="A64" s="19">
        <v>17</v>
      </c>
      <c r="B64" s="15" t="s">
        <v>56</v>
      </c>
      <c r="C64" s="60">
        <v>120000</v>
      </c>
      <c r="D64" s="16"/>
      <c r="E64" s="71"/>
    </row>
    <row r="65" spans="1:5" ht="16.5" customHeight="1">
      <c r="A65" s="19">
        <v>26</v>
      </c>
      <c r="B65" s="15" t="s">
        <v>20</v>
      </c>
      <c r="C65" s="60">
        <v>5000</v>
      </c>
      <c r="D65" s="16"/>
      <c r="E65" s="71"/>
    </row>
    <row r="66" spans="1:5" ht="16.5" customHeight="1">
      <c r="A66" s="114">
        <v>28</v>
      </c>
      <c r="B66" s="15" t="s">
        <v>50</v>
      </c>
      <c r="C66" s="60">
        <v>33115</v>
      </c>
      <c r="D66" s="16"/>
      <c r="E66" s="71"/>
    </row>
    <row r="67" spans="1:5" ht="16.5" customHeight="1">
      <c r="A67" s="103"/>
      <c r="B67" s="15" t="s">
        <v>58</v>
      </c>
      <c r="C67" s="60">
        <v>200000</v>
      </c>
      <c r="D67" s="16"/>
      <c r="E67" s="71"/>
    </row>
    <row r="68" spans="1:5" ht="16.5" customHeight="1">
      <c r="A68" s="19">
        <v>32</v>
      </c>
      <c r="B68" s="15" t="s">
        <v>32</v>
      </c>
      <c r="C68" s="60">
        <v>15000</v>
      </c>
      <c r="D68" s="16"/>
      <c r="E68" s="71"/>
    </row>
    <row r="69" spans="1:5" ht="16.5" customHeight="1">
      <c r="A69" s="114">
        <v>34</v>
      </c>
      <c r="B69" s="26" t="s">
        <v>57</v>
      </c>
      <c r="C69" s="60">
        <v>100000</v>
      </c>
      <c r="D69" s="16"/>
      <c r="E69" s="71"/>
    </row>
    <row r="70" spans="1:5" ht="16.5" customHeight="1">
      <c r="A70" s="103"/>
      <c r="B70" s="15" t="s">
        <v>48</v>
      </c>
      <c r="C70" s="60">
        <v>208042</v>
      </c>
      <c r="D70" s="16"/>
      <c r="E70" s="71"/>
    </row>
    <row r="71" spans="1:5" ht="16.5" customHeight="1">
      <c r="A71" s="17">
        <v>36</v>
      </c>
      <c r="B71" s="15" t="s">
        <v>21</v>
      </c>
      <c r="C71" s="60">
        <v>40000</v>
      </c>
      <c r="D71" s="16"/>
      <c r="E71" s="71"/>
    </row>
    <row r="72" spans="1:5" ht="16.5" customHeight="1">
      <c r="A72" s="114">
        <v>40</v>
      </c>
      <c r="B72" s="15" t="s">
        <v>85</v>
      </c>
      <c r="C72" s="60">
        <v>100000</v>
      </c>
      <c r="D72" s="16"/>
      <c r="E72" s="71"/>
    </row>
    <row r="73" spans="1:5" ht="16.5" customHeight="1">
      <c r="A73" s="121"/>
      <c r="B73" s="26" t="s">
        <v>80</v>
      </c>
      <c r="C73" s="60">
        <v>20700000</v>
      </c>
      <c r="D73" s="20"/>
      <c r="E73" s="72"/>
    </row>
    <row r="74" spans="1:5" ht="16.5" customHeight="1">
      <c r="A74" s="121"/>
      <c r="B74" s="31" t="s">
        <v>82</v>
      </c>
      <c r="C74" s="82">
        <v>180000</v>
      </c>
      <c r="D74" s="20"/>
      <c r="E74" s="72"/>
    </row>
    <row r="75" spans="1:5" ht="16.5" customHeight="1">
      <c r="A75" s="103"/>
      <c r="B75" s="15" t="s">
        <v>81</v>
      </c>
      <c r="C75" s="60">
        <v>200000</v>
      </c>
      <c r="D75" s="20"/>
      <c r="E75" s="72"/>
    </row>
    <row r="76" spans="1:5" ht="16.5" customHeight="1">
      <c r="A76" s="19">
        <v>41</v>
      </c>
      <c r="B76" s="15" t="s">
        <v>94</v>
      </c>
      <c r="C76" s="60">
        <v>43200</v>
      </c>
      <c r="D76" s="16"/>
      <c r="E76" s="71"/>
    </row>
    <row r="77" spans="1:5" ht="16.5" customHeight="1">
      <c r="A77" s="19">
        <v>42</v>
      </c>
      <c r="B77" s="15" t="s">
        <v>33</v>
      </c>
      <c r="C77" s="60">
        <v>115321</v>
      </c>
      <c r="D77" s="16"/>
      <c r="E77" s="71"/>
    </row>
    <row r="78" spans="1:5" ht="16.5" customHeight="1">
      <c r="A78" s="17">
        <v>51</v>
      </c>
      <c r="B78" s="31" t="s">
        <v>66</v>
      </c>
      <c r="C78" s="82">
        <v>600000</v>
      </c>
      <c r="D78" s="20"/>
      <c r="E78" s="72"/>
    </row>
    <row r="79" spans="1:5" ht="16.5" customHeight="1">
      <c r="A79" s="17">
        <v>55</v>
      </c>
      <c r="B79" s="31" t="s">
        <v>96</v>
      </c>
      <c r="C79" s="82">
        <v>132000</v>
      </c>
      <c r="D79" s="20"/>
      <c r="E79" s="72"/>
    </row>
    <row r="80" spans="1:5" ht="16.5" customHeight="1" thickBot="1">
      <c r="A80" s="17">
        <v>56</v>
      </c>
      <c r="B80" s="31" t="s">
        <v>97</v>
      </c>
      <c r="C80" s="82">
        <v>70000</v>
      </c>
      <c r="D80" s="20"/>
      <c r="E80" s="72"/>
    </row>
    <row r="81" spans="1:5" ht="23.25" customHeight="1" thickBot="1">
      <c r="A81" s="115" t="s">
        <v>7</v>
      </c>
      <c r="B81" s="116"/>
      <c r="C81" s="83">
        <f>SUM(C54:C80)</f>
        <v>24322308</v>
      </c>
      <c r="D81" s="9">
        <f>SUM(D54:D80)</f>
        <v>0</v>
      </c>
      <c r="E81" s="70">
        <f>SUM(E54:E80)</f>
        <v>0</v>
      </c>
    </row>
    <row r="82" spans="1:5" ht="29.25" customHeight="1" hidden="1">
      <c r="A82" s="2"/>
      <c r="B82" s="2"/>
      <c r="C82" s="84"/>
      <c r="D82" s="3"/>
      <c r="E82" s="3"/>
    </row>
    <row r="83" spans="1:3" ht="14.25" customHeight="1" hidden="1">
      <c r="A83" s="35" t="s">
        <v>42</v>
      </c>
      <c r="C83" s="36"/>
    </row>
    <row r="84" spans="1:5" ht="27.75" customHeight="1" hidden="1">
      <c r="A84" s="29" t="s">
        <v>23</v>
      </c>
      <c r="B84" s="29"/>
      <c r="C84" s="85"/>
      <c r="D84" s="10">
        <v>39448</v>
      </c>
      <c r="E84" s="10">
        <v>39448</v>
      </c>
    </row>
    <row r="85" spans="1:5" ht="27.75" customHeight="1" hidden="1">
      <c r="A85" s="27" t="s">
        <v>25</v>
      </c>
      <c r="B85" s="27"/>
      <c r="C85" s="86"/>
      <c r="D85" s="11">
        <v>732000</v>
      </c>
      <c r="E85" s="11">
        <v>732000</v>
      </c>
    </row>
    <row r="86" spans="1:5" ht="27.75" customHeight="1" hidden="1">
      <c r="A86" s="27" t="s">
        <v>26</v>
      </c>
      <c r="B86" s="27"/>
      <c r="C86" s="86"/>
      <c r="D86" s="11">
        <v>2595576</v>
      </c>
      <c r="E86" s="11">
        <v>2595576</v>
      </c>
    </row>
    <row r="87" spans="1:5" ht="27.75" customHeight="1" hidden="1">
      <c r="A87" s="27" t="s">
        <v>27</v>
      </c>
      <c r="B87" s="27"/>
      <c r="C87" s="86"/>
      <c r="D87" s="11">
        <v>843998</v>
      </c>
      <c r="E87" s="11">
        <v>843998</v>
      </c>
    </row>
    <row r="88" spans="1:5" ht="27.75" customHeight="1" hidden="1">
      <c r="A88" s="28" t="s">
        <v>24</v>
      </c>
      <c r="B88" s="28"/>
      <c r="C88" s="87"/>
      <c r="D88" s="12">
        <f>SUM(D85:D87)</f>
        <v>4171574</v>
      </c>
      <c r="E88" s="12">
        <f>SUM(E85:E87)</f>
        <v>4171574</v>
      </c>
    </row>
    <row r="89" ht="27.75" customHeight="1" hidden="1">
      <c r="C89" s="36"/>
    </row>
    <row r="90" spans="1:5" ht="27.75" customHeight="1" hidden="1">
      <c r="A90" s="29" t="s">
        <v>23</v>
      </c>
      <c r="B90" s="29"/>
      <c r="C90" s="85"/>
      <c r="D90" s="123"/>
      <c r="E90" s="123"/>
    </row>
    <row r="91" spans="1:5" ht="27.75" customHeight="1" hidden="1">
      <c r="A91" s="27" t="s">
        <v>25</v>
      </c>
      <c r="B91" s="27"/>
      <c r="C91" s="86"/>
      <c r="D91" s="107"/>
      <c r="E91" s="107"/>
    </row>
    <row r="92" spans="1:5" ht="21" customHeight="1" hidden="1">
      <c r="A92" s="27" t="s">
        <v>26</v>
      </c>
      <c r="B92" s="27"/>
      <c r="C92" s="86"/>
      <c r="D92" s="107"/>
      <c r="E92" s="107"/>
    </row>
    <row r="93" spans="1:5" ht="21" customHeight="1" hidden="1">
      <c r="A93" s="27" t="s">
        <v>27</v>
      </c>
      <c r="B93" s="27"/>
      <c r="C93" s="86"/>
      <c r="D93" s="107"/>
      <c r="E93" s="107"/>
    </row>
    <row r="94" spans="1:5" ht="21" customHeight="1" hidden="1">
      <c r="A94" s="27" t="s">
        <v>45</v>
      </c>
      <c r="B94" s="27"/>
      <c r="C94" s="86"/>
      <c r="D94" s="107">
        <v>0</v>
      </c>
      <c r="E94" s="107"/>
    </row>
    <row r="95" spans="1:5" ht="21" customHeight="1" hidden="1">
      <c r="A95" s="27" t="s">
        <v>46</v>
      </c>
      <c r="B95" s="27"/>
      <c r="C95" s="86"/>
      <c r="D95" s="107">
        <v>0</v>
      </c>
      <c r="E95" s="107"/>
    </row>
    <row r="96" spans="1:5" ht="21" customHeight="1" hidden="1">
      <c r="A96" s="27" t="s">
        <v>51</v>
      </c>
      <c r="B96" s="27"/>
      <c r="C96" s="86"/>
      <c r="D96" s="107">
        <v>0</v>
      </c>
      <c r="E96" s="107"/>
    </row>
    <row r="97" spans="1:5" ht="21" customHeight="1" hidden="1">
      <c r="A97" s="28" t="s">
        <v>24</v>
      </c>
      <c r="B97" s="28"/>
      <c r="C97" s="87"/>
      <c r="D97" s="122">
        <f>SUM(D91:D96)</f>
        <v>0</v>
      </c>
      <c r="E97" s="122"/>
    </row>
    <row r="98" ht="25.5" customHeight="1" hidden="1">
      <c r="C98" s="36"/>
    </row>
    <row r="99" ht="19.5" customHeight="1">
      <c r="C99" s="36"/>
    </row>
    <row r="100" ht="18.75" customHeight="1">
      <c r="A100" s="37" t="s">
        <v>63</v>
      </c>
    </row>
    <row r="101" ht="4.5" customHeight="1" thickBot="1"/>
    <row r="102" spans="1:5" ht="24" customHeight="1" thickBot="1">
      <c r="A102" s="110" t="s">
        <v>23</v>
      </c>
      <c r="B102" s="111"/>
      <c r="C102" s="57" t="s">
        <v>68</v>
      </c>
      <c r="D102" s="40"/>
      <c r="E102" s="40"/>
    </row>
    <row r="103" spans="1:5" ht="21" customHeight="1">
      <c r="A103" s="43" t="s">
        <v>83</v>
      </c>
      <c r="B103" s="39"/>
      <c r="C103" s="75">
        <f>C9</f>
        <v>12085000</v>
      </c>
      <c r="D103" s="47"/>
      <c r="E103" s="47"/>
    </row>
    <row r="104" spans="1:5" ht="21" customHeight="1">
      <c r="A104" s="44" t="s">
        <v>26</v>
      </c>
      <c r="B104" s="38"/>
      <c r="C104" s="75">
        <f>'[1]10.2011'!$F$105</f>
        <v>167355.51</v>
      </c>
      <c r="D104" s="48"/>
      <c r="E104" s="48"/>
    </row>
    <row r="105" spans="1:5" ht="21" customHeight="1">
      <c r="A105" s="44" t="s">
        <v>27</v>
      </c>
      <c r="B105" s="38"/>
      <c r="C105" s="75">
        <f>'[1]10.2011'!$F$106</f>
        <v>567499.42</v>
      </c>
      <c r="D105" s="48"/>
      <c r="E105" s="48"/>
    </row>
    <row r="106" spans="1:5" ht="21" customHeight="1">
      <c r="A106" s="44" t="s">
        <v>45</v>
      </c>
      <c r="B106" s="38"/>
      <c r="C106" s="75">
        <f>'[1]10.2011'!$F$107</f>
        <v>807251.63</v>
      </c>
      <c r="D106" s="48"/>
      <c r="E106" s="48"/>
    </row>
    <row r="107" spans="1:5" ht="27" customHeight="1">
      <c r="A107" s="44" t="s">
        <v>46</v>
      </c>
      <c r="B107" s="38"/>
      <c r="C107" s="76">
        <f>'[1]10.2011'!$F$108</f>
        <v>6748998.11</v>
      </c>
      <c r="D107" s="48"/>
      <c r="E107" s="48"/>
    </row>
    <row r="108" spans="1:5" ht="21" customHeight="1" thickBot="1">
      <c r="A108" s="45" t="s">
        <v>62</v>
      </c>
      <c r="B108" s="41"/>
      <c r="C108" s="77">
        <v>1440000</v>
      </c>
      <c r="D108" s="49"/>
      <c r="E108" s="49"/>
    </row>
    <row r="109" spans="1:5" ht="21" customHeight="1" thickBot="1">
      <c r="A109" s="46" t="s">
        <v>24</v>
      </c>
      <c r="B109" s="42"/>
      <c r="C109" s="79">
        <f>SUM(C103:C108)</f>
        <v>21816104.67</v>
      </c>
      <c r="D109" s="50"/>
      <c r="E109" s="50"/>
    </row>
    <row r="110" ht="12.75">
      <c r="C110" s="78"/>
    </row>
    <row r="112" spans="1:3" ht="12.75">
      <c r="A112" s="32" t="s">
        <v>100</v>
      </c>
      <c r="C112" s="32" t="s">
        <v>101</v>
      </c>
    </row>
  </sheetData>
  <sheetProtection/>
  <mergeCells count="33">
    <mergeCell ref="D97:E97"/>
    <mergeCell ref="D92:E92"/>
    <mergeCell ref="D93:E93"/>
    <mergeCell ref="A81:B81"/>
    <mergeCell ref="D90:E90"/>
    <mergeCell ref="D91:E91"/>
    <mergeCell ref="D94:E94"/>
    <mergeCell ref="A16:B16"/>
    <mergeCell ref="D95:E95"/>
    <mergeCell ref="A21:E21"/>
    <mergeCell ref="A66:A67"/>
    <mergeCell ref="A38:A40"/>
    <mergeCell ref="A72:A75"/>
    <mergeCell ref="A7:B7"/>
    <mergeCell ref="D96:E96"/>
    <mergeCell ref="A8:B8"/>
    <mergeCell ref="A102:B102"/>
    <mergeCell ref="A13:B13"/>
    <mergeCell ref="A19:B19"/>
    <mergeCell ref="A15:B15"/>
    <mergeCell ref="A18:B18"/>
    <mergeCell ref="A69:A70"/>
    <mergeCell ref="A50:B50"/>
    <mergeCell ref="A9:B9"/>
    <mergeCell ref="A17:B17"/>
    <mergeCell ref="A1:E1"/>
    <mergeCell ref="A2:E2"/>
    <mergeCell ref="A10:B10"/>
    <mergeCell ref="A12:B12"/>
    <mergeCell ref="A11:B11"/>
    <mergeCell ref="A14:B14"/>
    <mergeCell ref="A5:B5"/>
    <mergeCell ref="A6:B6"/>
  </mergeCells>
  <printOptions horizontalCentered="1"/>
  <pageMargins left="0.1968503937007874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dell</cp:lastModifiedBy>
  <cp:lastPrinted>2011-11-29T14:10:34Z</cp:lastPrinted>
  <dcterms:created xsi:type="dcterms:W3CDTF">2004-02-03T17:17:32Z</dcterms:created>
  <dcterms:modified xsi:type="dcterms:W3CDTF">2011-12-05T16:16:42Z</dcterms:modified>
  <cp:category/>
  <cp:version/>
  <cp:contentType/>
  <cp:contentStatus/>
</cp:coreProperties>
</file>